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docx" ContentType="application/vnd.openxmlformats-officedocument.wordprocessingml.document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ingov.sharepoint.com/sites/IHCDACommunityProgramsTeam/Shared Documents/EAP/EAP with Pilot Materials PY26/Forms PY26/"/>
    </mc:Choice>
  </mc:AlternateContent>
  <xr:revisionPtr revIDLastSave="3" documentId="8_{633E1877-B5FB-4A80-A78A-0498F861C7F4}" xr6:coauthVersionLast="47" xr6:coauthVersionMax="47" xr10:uidLastSave="{A20C6F80-5647-4580-907B-EA1EBE36B477}"/>
  <workbookProtection workbookAlgorithmName="SHA-512" workbookHashValue="uwe19lR0H4elCDWHD8P+572spN0QZ7uJf4gjmLVYPcTmqKd2AyMnwsOHXGqlGxULnfm5lPNWMEdX0emmSBsC7A==" workbookSaltValue="1qhz4gPJ2O5qyVZ4wn8ruw==" workbookSpinCount="100000" lockStructure="1"/>
  <bookViews>
    <workbookView xWindow="28680" yWindow="1380" windowWidth="29040" windowHeight="17520" tabRatio="631" activeTab="1" xr2:uid="{FD521D43-8FDD-4CB3-A279-51AB31945AE6}"/>
  </bookViews>
  <sheets>
    <sheet name="Instructions" sheetId="3" r:id="rId1"/>
    <sheet name="2025 Paystub" sheetId="1" r:id="rId2"/>
    <sheet name="2026 Paystub" sheetId="2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13" i="2" l="1"/>
  <c r="D45" i="1"/>
  <c r="O13" i="1"/>
  <c r="O45" i="2"/>
  <c r="D12" i="1"/>
  <c r="D28" i="1"/>
  <c r="D44" i="1"/>
  <c r="D44" i="2"/>
  <c r="D12" i="2"/>
  <c r="D28" i="2"/>
  <c r="H29" i="1"/>
  <c r="D29" i="1" s="1"/>
  <c r="H45" i="1"/>
  <c r="H45" i="2"/>
  <c r="D45" i="2" s="1"/>
  <c r="H29" i="2"/>
  <c r="D29" i="2" s="1"/>
  <c r="E31" i="2" s="1"/>
  <c r="H13" i="2"/>
  <c r="D13" i="2" s="1"/>
  <c r="H13" i="1"/>
  <c r="D13" i="1" s="1"/>
  <c r="D11" i="1"/>
  <c r="O11" i="1" s="1"/>
  <c r="H11" i="1"/>
  <c r="H12" i="1"/>
  <c r="S11" i="1"/>
  <c r="O43" i="2"/>
  <c r="O27" i="2"/>
  <c r="O43" i="1"/>
  <c r="O27" i="1"/>
  <c r="H44" i="2"/>
  <c r="S43" i="2"/>
  <c r="H43" i="2"/>
  <c r="D43" i="2"/>
  <c r="H44" i="1"/>
  <c r="S43" i="1"/>
  <c r="H43" i="1"/>
  <c r="D43" i="1"/>
  <c r="H28" i="2"/>
  <c r="S27" i="2"/>
  <c r="H27" i="2"/>
  <c r="D27" i="2"/>
  <c r="H12" i="2"/>
  <c r="H11" i="2"/>
  <c r="S11" i="2" s="1"/>
  <c r="D11" i="2"/>
  <c r="O11" i="2" s="1"/>
  <c r="H28" i="1"/>
  <c r="S27" i="1"/>
  <c r="H27" i="1"/>
  <c r="D27" i="1"/>
  <c r="O29" i="1" l="1"/>
  <c r="E47" i="1"/>
  <c r="E31" i="1"/>
  <c r="E47" i="2"/>
  <c r="Q47" i="2" s="1"/>
  <c r="O45" i="1"/>
  <c r="O29" i="2"/>
  <c r="Q31" i="2" s="1"/>
  <c r="E15" i="2"/>
  <c r="E15" i="1"/>
  <c r="Q31" i="1" l="1"/>
  <c r="Q47" i="1"/>
  <c r="Q15" i="2"/>
  <c r="Q15" i="1"/>
</calcChain>
</file>

<file path=xl/sharedStrings.xml><?xml version="1.0" encoding="utf-8"?>
<sst xmlns="http://schemas.openxmlformats.org/spreadsheetml/2006/main" count="128" uniqueCount="21">
  <si>
    <t>Application Key:</t>
  </si>
  <si>
    <t>Household Member:</t>
  </si>
  <si>
    <t>Employer:</t>
  </si>
  <si>
    <t>Check Date:</t>
  </si>
  <si>
    <t>Pay Period length:</t>
  </si>
  <si>
    <t>Application Date:</t>
  </si>
  <si>
    <t>Worked from January 1?</t>
  </si>
  <si>
    <t>If no, approx. first pay?</t>
  </si>
  <si>
    <t>Still working?</t>
  </si>
  <si>
    <t>Eligibility Dates:</t>
  </si>
  <si>
    <t>-</t>
  </si>
  <si>
    <t>YTD Dates:</t>
  </si>
  <si>
    <t>Eligibility Pay:</t>
  </si>
  <si>
    <t>YTD Gross Income:</t>
  </si>
  <si>
    <t>YTD Weeks:</t>
  </si>
  <si>
    <t>Eligibility Weeks:</t>
  </si>
  <si>
    <t>Mean Weekly Gross:</t>
  </si>
  <si>
    <t>Total Eligibility Income:</t>
  </si>
  <si>
    <t>2025 Paystub</t>
  </si>
  <si>
    <t>Earned Income Calculation Worksheet - PY2026</t>
  </si>
  <si>
    <t>2026 Paystub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</si>
</sst>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164" formatCode="_([$$-409]* #,##0.00_);_([$$-409]* \(#,##0.00\);_([$$-409]* &quot;-&quot;??_);_(@_)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9" tint="0.79998168889431442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8">
    <xf numFmtId="0" fontId="0" fillId="0" borderId="0" xfId="0"/>
    <xf numFmtId="0" fontId="2" fillId="0" borderId="0" xfId="0" applyFont="1"/>
    <xf numFmtId="14" fontId="3" fillId="0" borderId="0" xfId="0" applyNumberFormat="1" applyFont="1"/>
    <xf numFmtId="0" fontId="5" fillId="3" borderId="0" xfId="0" applyFont="1" applyFill="1"/>
    <xf numFmtId="0" fontId="3" fillId="0" borderId="1" xfId="0" quotePrefix="1" applyFont="1" applyBorder="1" applyAlignment="1">
      <alignment horizontal="center"/>
    </xf>
    <xf numFmtId="0" fontId="3" fillId="0" borderId="2" xfId="0" quotePrefix="1" applyFont="1" applyBorder="1" applyAlignment="1">
      <alignment horizontal="center"/>
    </xf>
    <xf numFmtId="0" fontId="3" fillId="0" borderId="0" xfId="0" applyFont="1"/>
    <xf numFmtId="0" fontId="4" fillId="0" borderId="0" xfId="0" applyFont="1" applyAlignment="1">
      <alignment horizontal="left"/>
    </xf>
    <xf numFmtId="164" fontId="3" fillId="0" borderId="1" xfId="0" applyNumberFormat="1" applyFont="1" applyBorder="1" applyAlignment="1">
      <alignment horizontal="left"/>
    </xf>
    <xf numFmtId="0" fontId="3" fillId="0" borderId="1" xfId="0" applyFont="1" applyBorder="1" applyAlignment="1">
      <alignment horizontal="left"/>
    </xf>
    <xf numFmtId="0" fontId="2" fillId="0" borderId="0" xfId="0" applyFont="1" applyAlignment="1">
      <alignment horizontal="left"/>
    </xf>
    <xf numFmtId="44" fontId="2" fillId="4" borderId="1" xfId="1" applyFont="1" applyFill="1" applyBorder="1" applyAlignment="1">
      <alignment horizontal="left"/>
    </xf>
    <xf numFmtId="14" fontId="3" fillId="0" borderId="1" xfId="0" applyNumberFormat="1" applyFont="1" applyBorder="1" applyAlignment="1">
      <alignment horizontal="left"/>
    </xf>
    <xf numFmtId="14" fontId="3" fillId="0" borderId="2" xfId="0" applyNumberFormat="1" applyFont="1" applyBorder="1" applyAlignment="1">
      <alignment horizontal="left"/>
    </xf>
    <xf numFmtId="0" fontId="3" fillId="0" borderId="0" xfId="0" applyFont="1" applyAlignment="1">
      <alignment horizontal="left"/>
    </xf>
    <xf numFmtId="0" fontId="3" fillId="0" borderId="3" xfId="0" applyFont="1" applyBorder="1" applyAlignment="1">
      <alignment horizontal="center"/>
    </xf>
    <xf numFmtId="0" fontId="3" fillId="2" borderId="2" xfId="0" applyFont="1" applyFill="1" applyBorder="1" applyAlignment="1">
      <alignment horizontal="left"/>
    </xf>
    <xf numFmtId="14" fontId="3" fillId="2" borderId="2" xfId="0" applyNumberFormat="1" applyFont="1" applyFill="1" applyBorder="1" applyAlignment="1">
      <alignment horizontal="left"/>
    </xf>
    <xf numFmtId="164" fontId="3" fillId="2" borderId="2" xfId="1" applyNumberFormat="1" applyFont="1" applyFill="1" applyBorder="1" applyAlignment="1">
      <alignment horizontal="left"/>
    </xf>
    <xf numFmtId="14" fontId="3" fillId="2" borderId="1" xfId="0" applyNumberFormat="1" applyFont="1" applyFill="1" applyBorder="1" applyAlignment="1">
      <alignment horizontal="left"/>
    </xf>
    <xf numFmtId="0" fontId="2" fillId="0" borderId="0" xfId="0" applyFont="1" applyAlignment="1">
      <alignment horizontal="center"/>
    </xf>
    <xf numFmtId="0" fontId="3" fillId="2" borderId="1" xfId="0" applyFont="1" applyFill="1" applyBorder="1" applyAlignment="1">
      <alignment horizontal="left"/>
    </xf>
    <xf numFmtId="164" fontId="0" fillId="2" borderId="2" xfId="1" applyNumberFormat="1" applyFont="1" applyFill="1" applyBorder="1" applyAlignment="1">
      <alignment horizontal="left"/>
    </xf>
    <xf numFmtId="0" fontId="0" fillId="2" borderId="2" xfId="0" applyFill="1" applyBorder="1" applyAlignment="1">
      <alignment horizontal="left"/>
    </xf>
    <xf numFmtId="0" fontId="6" fillId="0" borderId="3" xfId="0" applyFont="1" applyBorder="1" applyAlignment="1">
      <alignment horizontal="center"/>
    </xf>
    <xf numFmtId="14" fontId="0" fillId="2" borderId="2" xfId="0" applyNumberFormat="1" applyFill="1" applyBorder="1" applyAlignment="1">
      <alignment horizontal="left"/>
    </xf>
    <xf numFmtId="0" fontId="0" fillId="2" borderId="1" xfId="0" applyFill="1" applyBorder="1" applyAlignment="1">
      <alignment horizontal="left"/>
    </xf>
    <xf numFmtId="1" fontId="3" fillId="2" borderId="1" xfId="0" applyNumberFormat="1" applyFont="1" applyFill="1" applyBorder="1" applyAlignment="1">
      <alignment horizontal="left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9525</xdr:rowOff>
        </xdr:from>
        <xdr:to>
          <xdr:col>8</xdr:col>
          <xdr:colOff>638175</xdr:colOff>
          <xdr:row>41</xdr:row>
          <xdr:rowOff>142875</xdr:rowOff>
        </xdr:to>
        <xdr:sp macro="" textlink="">
          <xdr:nvSpPr>
            <xdr:cNvPr id="3073" name="Object 1" hidden="1">
              <a:extLst>
                <a:ext uri="{63B3BB69-23CF-44E3-9099-C40C66FF867C}">
                  <a14:compatExt spid="_x0000_s3073"/>
                </a:ext>
                <a:ext uri="{FF2B5EF4-FFF2-40B4-BE49-F238E27FC236}">
                  <a16:creationId xmlns:a16="http://schemas.microsoft.com/office/drawing/2014/main" id="{00000000-0008-0000-0000-000001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B74CCB-A80B-4E53-BC52-FBB4D7F7B5DE}">
  <dimension ref="A1"/>
  <sheetViews>
    <sheetView view="pageLayout" zoomScaleNormal="100" workbookViewId="0">
      <selection activeCell="J14" sqref="J14"/>
    </sheetView>
  </sheetViews>
  <sheetFormatPr defaultRowHeight="15" x14ac:dyDescent="0.25"/>
  <sheetData/>
  <sheetProtection algorithmName="SHA-512" hashValue="oBIq/9zaA0Ydwp5QQYt1lBK2/MuHQpM6hW5Ubt9XuGMygWj3qQ72Ss/fxytVjStFuCbcgAYMsqH7nf66SXghXg==" saltValue="rL5OzwHhwZ+FYThIpzBEJQ==" spinCount="100000" sheet="1" objects="1" scenarios="1"/>
  <pageMargins left="0.7" right="0.7" top="0.75" bottom="0.75" header="0.3" footer="0.3"/>
  <pageSetup orientation="portrait" r:id="rId1"/>
  <drawing r:id="rId2"/>
  <legacyDrawing r:id="rId3"/>
  <oleObjects>
    <mc:AlternateContent xmlns:mc="http://schemas.openxmlformats.org/markup-compatibility/2006">
      <mc:Choice Requires="x14">
        <oleObject progId="Word.Document.12" shapeId="3073" r:id="rId4">
          <objectPr defaultSize="0" autoPict="0" r:id="rId5">
            <anchor moveWithCells="1">
              <from>
                <xdr:col>0</xdr:col>
                <xdr:colOff>0</xdr:colOff>
                <xdr:row>0</xdr:row>
                <xdr:rowOff>9525</xdr:rowOff>
              </from>
              <to>
                <xdr:col>8</xdr:col>
                <xdr:colOff>638175</xdr:colOff>
                <xdr:row>41</xdr:row>
                <xdr:rowOff>142875</xdr:rowOff>
              </to>
            </anchor>
          </objectPr>
        </oleObject>
      </mc:Choice>
      <mc:Fallback>
        <oleObject progId="Word.Document.12" shapeId="3073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DEAD3F-CE0C-4A7A-A43C-55AA1440AB30}">
  <dimension ref="A1:W47"/>
  <sheetViews>
    <sheetView showGridLines="0" tabSelected="1" view="pageLayout" zoomScale="160" zoomScaleNormal="100" zoomScalePageLayoutView="160" workbookViewId="0">
      <selection activeCell="O13" sqref="O13:Q13"/>
    </sheetView>
  </sheetViews>
  <sheetFormatPr defaultColWidth="9.28515625" defaultRowHeight="15" x14ac:dyDescent="0.25"/>
  <cols>
    <col min="1" max="24" width="4.5703125" customWidth="1"/>
  </cols>
  <sheetData>
    <row r="1" spans="1:23" x14ac:dyDescent="0.25">
      <c r="A1" s="20" t="s">
        <v>19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20"/>
      <c r="W1" s="1"/>
    </row>
    <row r="3" spans="1:23" x14ac:dyDescent="0.25">
      <c r="A3" s="20" t="s">
        <v>18</v>
      </c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1"/>
    </row>
    <row r="5" spans="1:23" x14ac:dyDescent="0.25">
      <c r="A5" s="7" t="s">
        <v>1</v>
      </c>
      <c r="B5" s="7"/>
      <c r="C5" s="7"/>
      <c r="D5" s="7"/>
      <c r="E5" s="21"/>
      <c r="F5" s="21"/>
      <c r="G5" s="21"/>
      <c r="H5" s="21"/>
      <c r="I5" s="21"/>
      <c r="L5" s="7" t="s">
        <v>0</v>
      </c>
      <c r="M5" s="7"/>
      <c r="N5" s="7"/>
      <c r="O5" s="7"/>
      <c r="P5" s="7"/>
      <c r="Q5" s="19"/>
      <c r="R5" s="21"/>
      <c r="S5" s="21"/>
      <c r="T5" s="21"/>
    </row>
    <row r="6" spans="1:23" x14ac:dyDescent="0.25">
      <c r="A6" s="7" t="s">
        <v>2</v>
      </c>
      <c r="B6" s="7"/>
      <c r="C6" s="7"/>
      <c r="D6" s="7"/>
      <c r="E6" s="16"/>
      <c r="F6" s="16"/>
      <c r="G6" s="16"/>
      <c r="H6" s="16"/>
      <c r="I6" s="16"/>
      <c r="L6" s="7" t="s">
        <v>5</v>
      </c>
      <c r="M6" s="7"/>
      <c r="N6" s="7"/>
      <c r="O6" s="7"/>
      <c r="P6" s="7"/>
      <c r="Q6" s="17"/>
      <c r="R6" s="16"/>
      <c r="S6" s="16"/>
      <c r="T6" s="16"/>
    </row>
    <row r="7" spans="1:23" x14ac:dyDescent="0.25">
      <c r="A7" s="7" t="s">
        <v>3</v>
      </c>
      <c r="B7" s="10"/>
      <c r="C7" s="10"/>
      <c r="D7" s="10"/>
      <c r="E7" s="19"/>
      <c r="F7" s="19"/>
      <c r="G7" s="19"/>
      <c r="H7" s="19"/>
      <c r="I7" s="19"/>
      <c r="L7" s="7" t="s">
        <v>6</v>
      </c>
      <c r="M7" s="7"/>
      <c r="N7" s="7"/>
      <c r="O7" s="7"/>
      <c r="P7" s="7"/>
      <c r="Q7" s="16"/>
      <c r="R7" s="16"/>
      <c r="S7" s="16"/>
      <c r="T7" s="16"/>
    </row>
    <row r="8" spans="1:23" x14ac:dyDescent="0.25">
      <c r="A8" s="7" t="s">
        <v>4</v>
      </c>
      <c r="B8" s="7"/>
      <c r="C8" s="7"/>
      <c r="D8" s="7"/>
      <c r="E8" s="23"/>
      <c r="F8" s="23"/>
      <c r="G8" s="23"/>
      <c r="H8" s="23"/>
      <c r="I8" s="23"/>
      <c r="L8" s="7" t="s">
        <v>7</v>
      </c>
      <c r="M8" s="7"/>
      <c r="N8" s="7"/>
      <c r="O8" s="7"/>
      <c r="P8" s="7"/>
      <c r="Q8" s="17"/>
      <c r="R8" s="17"/>
      <c r="S8" s="17"/>
      <c r="T8" s="17"/>
    </row>
    <row r="9" spans="1:23" x14ac:dyDescent="0.25">
      <c r="A9" s="7" t="s">
        <v>13</v>
      </c>
      <c r="B9" s="7"/>
      <c r="C9" s="7"/>
      <c r="D9" s="7"/>
      <c r="E9" s="22"/>
      <c r="F9" s="22"/>
      <c r="G9" s="22"/>
      <c r="H9" s="22"/>
      <c r="I9" s="22"/>
      <c r="L9" s="7" t="s">
        <v>8</v>
      </c>
      <c r="M9" s="7"/>
      <c r="N9" s="7"/>
      <c r="O9" s="7"/>
      <c r="P9" s="7"/>
      <c r="Q9" s="16"/>
      <c r="R9" s="16"/>
      <c r="S9" s="16"/>
      <c r="T9" s="16"/>
    </row>
    <row r="11" spans="1:23" x14ac:dyDescent="0.25">
      <c r="A11" s="7" t="s">
        <v>9</v>
      </c>
      <c r="B11" s="7"/>
      <c r="C11" s="7"/>
      <c r="D11" s="12">
        <f>Q6-91</f>
        <v>-91</v>
      </c>
      <c r="E11" s="12"/>
      <c r="F11" s="12"/>
      <c r="G11" s="4" t="s">
        <v>10</v>
      </c>
      <c r="H11" s="12">
        <f>Q6</f>
        <v>0</v>
      </c>
      <c r="I11" s="12"/>
      <c r="J11" s="12"/>
      <c r="K11" s="2"/>
      <c r="L11" s="7" t="s">
        <v>12</v>
      </c>
      <c r="M11" s="7"/>
      <c r="N11" s="7"/>
      <c r="O11" s="12">
        <f>MAX(D11,Q8)</f>
        <v>-91</v>
      </c>
      <c r="P11" s="12"/>
      <c r="Q11" s="12"/>
      <c r="R11" s="4" t="s">
        <v>10</v>
      </c>
      <c r="S11" s="12">
        <f>IF(Q9="Yes",H11,E7)</f>
        <v>0</v>
      </c>
      <c r="T11" s="12"/>
      <c r="U11" s="12"/>
    </row>
    <row r="12" spans="1:23" x14ac:dyDescent="0.25">
      <c r="A12" s="7" t="s">
        <v>11</v>
      </c>
      <c r="B12" s="7"/>
      <c r="C12" s="7"/>
      <c r="D12" s="13">
        <f>IF(Q7="Yes", DATE(2025,1,1),Q8)</f>
        <v>0</v>
      </c>
      <c r="E12" s="13"/>
      <c r="F12" s="13"/>
      <c r="G12" s="5" t="s">
        <v>10</v>
      </c>
      <c r="H12" s="13">
        <f>E7</f>
        <v>0</v>
      </c>
      <c r="I12" s="13"/>
      <c r="J12" s="13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</row>
    <row r="13" spans="1:23" x14ac:dyDescent="0.25">
      <c r="A13" s="7" t="s">
        <v>14</v>
      </c>
      <c r="B13" s="7"/>
      <c r="C13" s="7"/>
      <c r="D13" s="9">
        <f>IF(E8=2,MAX(H13,2),MAX(H13,1))</f>
        <v>1</v>
      </c>
      <c r="E13" s="9"/>
      <c r="F13" s="9"/>
      <c r="G13" s="6"/>
      <c r="H13" s="24">
        <f>IF(E8=2,EVEN(WEEKNUM(H12,15)-WEEKNUM(D12,15)),WEEKNUM(H12,15)-WEEKNUM(D12,15))</f>
        <v>0</v>
      </c>
      <c r="I13" s="24"/>
      <c r="J13" s="24"/>
      <c r="K13" s="6"/>
      <c r="L13" s="14" t="s">
        <v>15</v>
      </c>
      <c r="M13" s="14"/>
      <c r="N13" s="14"/>
      <c r="O13" s="9">
        <f>WEEKNUM(S11-O11,15)-1</f>
        <v>13</v>
      </c>
      <c r="P13" s="9"/>
      <c r="Q13" s="9"/>
      <c r="R13" s="6"/>
      <c r="S13" s="6"/>
      <c r="T13" s="6"/>
      <c r="U13" s="6"/>
    </row>
    <row r="15" spans="1:23" x14ac:dyDescent="0.25">
      <c r="A15" s="7" t="s">
        <v>16</v>
      </c>
      <c r="B15" s="7"/>
      <c r="C15" s="7"/>
      <c r="D15" s="7"/>
      <c r="E15" s="8">
        <f>E9/D13</f>
        <v>0</v>
      </c>
      <c r="F15" s="9"/>
      <c r="G15" s="9"/>
      <c r="H15" s="9"/>
      <c r="L15" s="10" t="s">
        <v>17</v>
      </c>
      <c r="M15" s="10"/>
      <c r="N15" s="10"/>
      <c r="O15" s="10"/>
      <c r="P15" s="10"/>
      <c r="Q15" s="11">
        <f>E15*O13</f>
        <v>0</v>
      </c>
      <c r="R15" s="11"/>
      <c r="S15" s="11"/>
      <c r="T15" s="11"/>
      <c r="U15" s="11"/>
    </row>
    <row r="17" spans="1:23" x14ac:dyDescent="0.25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</row>
    <row r="19" spans="1:23" x14ac:dyDescent="0.25">
      <c r="A19" s="20" t="s">
        <v>18</v>
      </c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1"/>
    </row>
    <row r="21" spans="1:23" x14ac:dyDescent="0.25">
      <c r="A21" s="7" t="s">
        <v>1</v>
      </c>
      <c r="B21" s="7"/>
      <c r="C21" s="7"/>
      <c r="D21" s="7"/>
      <c r="E21" s="21"/>
      <c r="F21" s="21"/>
      <c r="G21" s="21"/>
      <c r="H21" s="21"/>
      <c r="I21" s="21"/>
      <c r="L21" s="7" t="s">
        <v>0</v>
      </c>
      <c r="M21" s="7"/>
      <c r="N21" s="7"/>
      <c r="O21" s="7"/>
      <c r="P21" s="7"/>
      <c r="Q21" s="26"/>
      <c r="R21" s="26"/>
      <c r="S21" s="26"/>
      <c r="T21" s="26"/>
    </row>
    <row r="22" spans="1:23" x14ac:dyDescent="0.25">
      <c r="A22" s="7" t="s">
        <v>2</v>
      </c>
      <c r="B22" s="7"/>
      <c r="C22" s="7"/>
      <c r="D22" s="7"/>
      <c r="E22" s="16"/>
      <c r="F22" s="16"/>
      <c r="G22" s="16"/>
      <c r="H22" s="16"/>
      <c r="I22" s="16"/>
      <c r="L22" s="7" t="s">
        <v>5</v>
      </c>
      <c r="M22" s="7"/>
      <c r="N22" s="7"/>
      <c r="O22" s="7"/>
      <c r="P22" s="7"/>
      <c r="Q22" s="25"/>
      <c r="R22" s="23"/>
      <c r="S22" s="23"/>
      <c r="T22" s="23"/>
    </row>
    <row r="23" spans="1:23" x14ac:dyDescent="0.25">
      <c r="A23" s="7" t="s">
        <v>3</v>
      </c>
      <c r="B23" s="10"/>
      <c r="C23" s="10"/>
      <c r="D23" s="10"/>
      <c r="E23" s="19"/>
      <c r="F23" s="19"/>
      <c r="G23" s="19"/>
      <c r="H23" s="19"/>
      <c r="I23" s="19"/>
      <c r="L23" s="7" t="s">
        <v>6</v>
      </c>
      <c r="M23" s="7"/>
      <c r="N23" s="7"/>
      <c r="O23" s="7"/>
      <c r="P23" s="7"/>
      <c r="Q23" s="23"/>
      <c r="R23" s="23"/>
      <c r="S23" s="23"/>
      <c r="T23" s="23"/>
    </row>
    <row r="24" spans="1:23" x14ac:dyDescent="0.25">
      <c r="A24" s="7" t="s">
        <v>4</v>
      </c>
      <c r="B24" s="7"/>
      <c r="C24" s="7"/>
      <c r="D24" s="7"/>
      <c r="E24" s="23"/>
      <c r="F24" s="23"/>
      <c r="G24" s="23"/>
      <c r="H24" s="23"/>
      <c r="I24" s="23"/>
      <c r="L24" s="7" t="s">
        <v>7</v>
      </c>
      <c r="M24" s="7"/>
      <c r="N24" s="7"/>
      <c r="O24" s="7"/>
      <c r="P24" s="7"/>
      <c r="Q24" s="25"/>
      <c r="R24" s="25"/>
      <c r="S24" s="25"/>
      <c r="T24" s="25"/>
    </row>
    <row r="25" spans="1:23" x14ac:dyDescent="0.25">
      <c r="A25" s="7" t="s">
        <v>13</v>
      </c>
      <c r="B25" s="7"/>
      <c r="C25" s="7"/>
      <c r="D25" s="7"/>
      <c r="E25" s="22"/>
      <c r="F25" s="22"/>
      <c r="G25" s="22"/>
      <c r="H25" s="22"/>
      <c r="I25" s="22"/>
      <c r="L25" s="7" t="s">
        <v>8</v>
      </c>
      <c r="M25" s="7"/>
      <c r="N25" s="7"/>
      <c r="O25" s="7"/>
      <c r="P25" s="7"/>
      <c r="Q25" s="23"/>
      <c r="R25" s="23"/>
      <c r="S25" s="23"/>
      <c r="T25" s="23"/>
    </row>
    <row r="27" spans="1:23" x14ac:dyDescent="0.25">
      <c r="A27" s="7" t="s">
        <v>9</v>
      </c>
      <c r="B27" s="7"/>
      <c r="C27" s="7"/>
      <c r="D27" s="12">
        <f>Q22-91</f>
        <v>-91</v>
      </c>
      <c r="E27" s="12"/>
      <c r="F27" s="12"/>
      <c r="G27" s="4" t="s">
        <v>10</v>
      </c>
      <c r="H27" s="12">
        <f>Q22</f>
        <v>0</v>
      </c>
      <c r="I27" s="12"/>
      <c r="J27" s="12"/>
      <c r="K27" s="2"/>
      <c r="L27" s="7" t="s">
        <v>12</v>
      </c>
      <c r="M27" s="7"/>
      <c r="N27" s="7"/>
      <c r="O27" s="12">
        <f>MAX(D27,Q24)</f>
        <v>-91</v>
      </c>
      <c r="P27" s="12"/>
      <c r="Q27" s="12"/>
      <c r="R27" s="4" t="s">
        <v>10</v>
      </c>
      <c r="S27" s="12">
        <f>IF(Q25="Yes",H27,E23)</f>
        <v>0</v>
      </c>
      <c r="T27" s="12"/>
      <c r="U27" s="12"/>
    </row>
    <row r="28" spans="1:23" x14ac:dyDescent="0.25">
      <c r="A28" s="7" t="s">
        <v>11</v>
      </c>
      <c r="B28" s="7"/>
      <c r="C28" s="7"/>
      <c r="D28" s="13">
        <f>IF(Q23="Yes", DATE(2025,1,1),Q24)</f>
        <v>0</v>
      </c>
      <c r="E28" s="13"/>
      <c r="F28" s="13"/>
      <c r="G28" s="5" t="s">
        <v>10</v>
      </c>
      <c r="H28" s="13">
        <f>E23</f>
        <v>0</v>
      </c>
      <c r="I28" s="13"/>
      <c r="J28" s="13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</row>
    <row r="29" spans="1:23" x14ac:dyDescent="0.25">
      <c r="A29" s="7" t="s">
        <v>14</v>
      </c>
      <c r="B29" s="7"/>
      <c r="C29" s="7"/>
      <c r="D29" s="9">
        <f>IF(E24=2,MAX(H29,2),MAX(H29,1))</f>
        <v>1</v>
      </c>
      <c r="E29" s="9"/>
      <c r="F29" s="9"/>
      <c r="G29" s="6"/>
      <c r="H29" s="24">
        <f>IF(E24=2,EVEN(WEEKNUM(H28,15)-WEEKNUM(D28,15)),WEEKNUM(H28,15)-WEEKNUM(D28,15))</f>
        <v>0</v>
      </c>
      <c r="I29" s="24"/>
      <c r="J29" s="24"/>
      <c r="K29" s="6"/>
      <c r="L29" s="14" t="s">
        <v>15</v>
      </c>
      <c r="M29" s="14"/>
      <c r="N29" s="14"/>
      <c r="O29" s="9">
        <f>WEEKNUM(S27-O27,15)-1</f>
        <v>13</v>
      </c>
      <c r="P29" s="9"/>
      <c r="Q29" s="9"/>
      <c r="R29" s="6"/>
      <c r="S29" s="6"/>
      <c r="T29" s="6"/>
      <c r="U29" s="6"/>
    </row>
    <row r="31" spans="1:23" x14ac:dyDescent="0.25">
      <c r="A31" s="7" t="s">
        <v>16</v>
      </c>
      <c r="B31" s="7"/>
      <c r="C31" s="7"/>
      <c r="D31" s="7"/>
      <c r="E31" s="8">
        <f>E25/D29</f>
        <v>0</v>
      </c>
      <c r="F31" s="9"/>
      <c r="G31" s="9"/>
      <c r="H31" s="9"/>
      <c r="L31" s="10" t="s">
        <v>17</v>
      </c>
      <c r="M31" s="10"/>
      <c r="N31" s="10"/>
      <c r="O31" s="10"/>
      <c r="P31" s="10"/>
      <c r="Q31" s="11">
        <f>E31*O29</f>
        <v>0</v>
      </c>
      <c r="R31" s="11"/>
      <c r="S31" s="11"/>
      <c r="T31" s="11"/>
      <c r="U31" s="11"/>
    </row>
    <row r="33" spans="1:23" x14ac:dyDescent="0.25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</row>
    <row r="35" spans="1:23" x14ac:dyDescent="0.25">
      <c r="A35" s="20" t="s">
        <v>18</v>
      </c>
      <c r="B35" s="20"/>
      <c r="C35" s="20"/>
      <c r="D35" s="20"/>
      <c r="E35" s="20"/>
      <c r="F35" s="20"/>
      <c r="G35" s="20"/>
      <c r="H35" s="20"/>
      <c r="I35" s="20"/>
      <c r="J35" s="20"/>
      <c r="K35" s="20"/>
      <c r="L35" s="20"/>
      <c r="M35" s="20"/>
      <c r="N35" s="20"/>
      <c r="O35" s="20"/>
      <c r="P35" s="20"/>
      <c r="Q35" s="20"/>
      <c r="R35" s="20"/>
      <c r="S35" s="20"/>
      <c r="T35" s="20"/>
      <c r="U35" s="20"/>
      <c r="V35" s="20"/>
      <c r="W35" s="1"/>
    </row>
    <row r="36" spans="1:23" x14ac:dyDescent="0.25">
      <c r="A36" s="6"/>
      <c r="B36" s="6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</row>
    <row r="37" spans="1:23" x14ac:dyDescent="0.25">
      <c r="A37" s="7" t="s">
        <v>1</v>
      </c>
      <c r="B37" s="7"/>
      <c r="C37" s="7"/>
      <c r="D37" s="7"/>
      <c r="E37" s="21"/>
      <c r="F37" s="21"/>
      <c r="G37" s="21"/>
      <c r="H37" s="21"/>
      <c r="I37" s="21"/>
      <c r="J37" s="6"/>
      <c r="K37" s="6"/>
      <c r="L37" s="7" t="s">
        <v>0</v>
      </c>
      <c r="M37" s="7"/>
      <c r="N37" s="7"/>
      <c r="O37" s="7"/>
      <c r="P37" s="7"/>
      <c r="Q37" s="21"/>
      <c r="R37" s="21"/>
      <c r="S37" s="21"/>
      <c r="T37" s="21"/>
      <c r="U37" s="6"/>
    </row>
    <row r="38" spans="1:23" x14ac:dyDescent="0.25">
      <c r="A38" s="7" t="s">
        <v>2</v>
      </c>
      <c r="B38" s="7"/>
      <c r="C38" s="7"/>
      <c r="D38" s="7"/>
      <c r="E38" s="16"/>
      <c r="F38" s="16"/>
      <c r="G38" s="16"/>
      <c r="H38" s="16"/>
      <c r="I38" s="16"/>
      <c r="J38" s="6"/>
      <c r="K38" s="6"/>
      <c r="L38" s="7" t="s">
        <v>5</v>
      </c>
      <c r="M38" s="7"/>
      <c r="N38" s="7"/>
      <c r="O38" s="7"/>
      <c r="P38" s="7"/>
      <c r="Q38" s="17"/>
      <c r="R38" s="16"/>
      <c r="S38" s="16"/>
      <c r="T38" s="16"/>
      <c r="U38" s="6"/>
    </row>
    <row r="39" spans="1:23" x14ac:dyDescent="0.25">
      <c r="A39" s="7" t="s">
        <v>3</v>
      </c>
      <c r="B39" s="7"/>
      <c r="C39" s="7"/>
      <c r="D39" s="7"/>
      <c r="E39" s="19"/>
      <c r="F39" s="19"/>
      <c r="G39" s="19"/>
      <c r="H39" s="19"/>
      <c r="I39" s="19"/>
      <c r="J39" s="6"/>
      <c r="K39" s="6"/>
      <c r="L39" s="7" t="s">
        <v>6</v>
      </c>
      <c r="M39" s="7"/>
      <c r="N39" s="7"/>
      <c r="O39" s="7"/>
      <c r="P39" s="7"/>
      <c r="Q39" s="16"/>
      <c r="R39" s="16"/>
      <c r="S39" s="16"/>
      <c r="T39" s="16"/>
      <c r="U39" s="6"/>
    </row>
    <row r="40" spans="1:23" x14ac:dyDescent="0.25">
      <c r="A40" s="7" t="s">
        <v>4</v>
      </c>
      <c r="B40" s="7"/>
      <c r="C40" s="7"/>
      <c r="D40" s="7"/>
      <c r="E40" s="16"/>
      <c r="F40" s="16"/>
      <c r="G40" s="16"/>
      <c r="H40" s="16"/>
      <c r="I40" s="16"/>
      <c r="J40" s="6"/>
      <c r="K40" s="6"/>
      <c r="L40" s="7" t="s">
        <v>7</v>
      </c>
      <c r="M40" s="7"/>
      <c r="N40" s="7"/>
      <c r="O40" s="7"/>
      <c r="P40" s="7"/>
      <c r="Q40" s="17"/>
      <c r="R40" s="17"/>
      <c r="S40" s="17"/>
      <c r="T40" s="17"/>
      <c r="U40" s="6"/>
    </row>
    <row r="41" spans="1:23" x14ac:dyDescent="0.25">
      <c r="A41" s="7" t="s">
        <v>13</v>
      </c>
      <c r="B41" s="7"/>
      <c r="C41" s="7"/>
      <c r="D41" s="7"/>
      <c r="E41" s="18"/>
      <c r="F41" s="18"/>
      <c r="G41" s="18"/>
      <c r="H41" s="18"/>
      <c r="I41" s="18"/>
      <c r="J41" s="6"/>
      <c r="K41" s="6"/>
      <c r="L41" s="7" t="s">
        <v>8</v>
      </c>
      <c r="M41" s="7"/>
      <c r="N41" s="7"/>
      <c r="O41" s="7"/>
      <c r="P41" s="7"/>
      <c r="Q41" s="16"/>
      <c r="R41" s="16"/>
      <c r="S41" s="16"/>
      <c r="T41" s="16"/>
      <c r="U41" s="6"/>
    </row>
    <row r="42" spans="1:23" x14ac:dyDescent="0.25">
      <c r="A42" s="6"/>
      <c r="B42" s="6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</row>
    <row r="43" spans="1:23" x14ac:dyDescent="0.25">
      <c r="A43" s="7" t="s">
        <v>9</v>
      </c>
      <c r="B43" s="7"/>
      <c r="C43" s="7"/>
      <c r="D43" s="12">
        <f>Q38-91</f>
        <v>-91</v>
      </c>
      <c r="E43" s="12"/>
      <c r="F43" s="12"/>
      <c r="G43" s="4" t="s">
        <v>10</v>
      </c>
      <c r="H43" s="12">
        <f>Q38</f>
        <v>0</v>
      </c>
      <c r="I43" s="12"/>
      <c r="J43" s="12"/>
      <c r="K43" s="2"/>
      <c r="L43" s="7" t="s">
        <v>12</v>
      </c>
      <c r="M43" s="7"/>
      <c r="N43" s="7"/>
      <c r="O43" s="12">
        <f>MAX(D43,Q40)</f>
        <v>-91</v>
      </c>
      <c r="P43" s="12"/>
      <c r="Q43" s="12"/>
      <c r="R43" s="4" t="s">
        <v>10</v>
      </c>
      <c r="S43" s="12">
        <f>IF(Q41="Yes",H43,E39)</f>
        <v>0</v>
      </c>
      <c r="T43" s="12"/>
      <c r="U43" s="12"/>
    </row>
    <row r="44" spans="1:23" x14ac:dyDescent="0.25">
      <c r="A44" s="7" t="s">
        <v>11</v>
      </c>
      <c r="B44" s="7"/>
      <c r="C44" s="7"/>
      <c r="D44" s="13">
        <f>IF(Q39="Yes", DATE(2025,1,1),Q40)</f>
        <v>0</v>
      </c>
      <c r="E44" s="13"/>
      <c r="F44" s="13"/>
      <c r="G44" s="5" t="s">
        <v>10</v>
      </c>
      <c r="H44" s="13">
        <f>E39</f>
        <v>0</v>
      </c>
      <c r="I44" s="13"/>
      <c r="J44" s="13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</row>
    <row r="45" spans="1:23" x14ac:dyDescent="0.25">
      <c r="A45" s="7" t="s">
        <v>14</v>
      </c>
      <c r="B45" s="7"/>
      <c r="C45" s="7"/>
      <c r="D45" s="9">
        <f>IF(E40=2,MAX(H45,2),MAX(H45,1))</f>
        <v>1</v>
      </c>
      <c r="E45" s="9"/>
      <c r="F45" s="9"/>
      <c r="G45" s="6"/>
      <c r="H45" s="15">
        <f>IF(E40=2,EVEN(WEEKNUM(H44,15)-WEEKNUM(D44,15)),WEEKNUM(H44,15)-WEEKNUM(D44,15))</f>
        <v>0</v>
      </c>
      <c r="I45" s="15"/>
      <c r="J45" s="15"/>
      <c r="K45" s="6"/>
      <c r="L45" s="14" t="s">
        <v>15</v>
      </c>
      <c r="M45" s="14"/>
      <c r="N45" s="14"/>
      <c r="O45" s="9">
        <f>WEEKNUM(S43-O43,15)-1</f>
        <v>13</v>
      </c>
      <c r="P45" s="9"/>
      <c r="Q45" s="9"/>
      <c r="R45" s="6"/>
      <c r="S45" s="6"/>
      <c r="T45" s="6"/>
      <c r="U45" s="6"/>
    </row>
    <row r="47" spans="1:23" x14ac:dyDescent="0.25">
      <c r="A47" s="7" t="s">
        <v>16</v>
      </c>
      <c r="B47" s="7"/>
      <c r="C47" s="7"/>
      <c r="D47" s="7"/>
      <c r="E47" s="8">
        <f>E41/D45</f>
        <v>0</v>
      </c>
      <c r="F47" s="9"/>
      <c r="G47" s="9"/>
      <c r="H47" s="9"/>
      <c r="L47" s="10" t="s">
        <v>17</v>
      </c>
      <c r="M47" s="10"/>
      <c r="N47" s="10"/>
      <c r="O47" s="10"/>
      <c r="P47" s="10"/>
      <c r="Q47" s="11">
        <f>E47*O45</f>
        <v>0</v>
      </c>
      <c r="R47" s="11"/>
      <c r="S47" s="11"/>
      <c r="T47" s="11"/>
      <c r="U47" s="11"/>
    </row>
  </sheetData>
  <sheetProtection algorithmName="SHA-512" hashValue="usx1FrXYfQoZg3stOUIlwU76BOIJaxwBRVQ30Cx2Zi9k191FTYtmty0NQqLI8qGU2xJdJBtu4v5rqHfgC6Srwg==" saltValue="DcEw5P+pX0lOygX1rMc31Q==" spinCount="100000" sheet="1" objects="1" scenarios="1"/>
  <protectedRanges>
    <protectedRange sqref="E5:I9 Q5:T9 E21:I25 Q21:T25 E37:I41 Q37:T41" name="Range1"/>
  </protectedRanges>
  <mergeCells count="118">
    <mergeCell ref="A11:C11"/>
    <mergeCell ref="A13:C13"/>
    <mergeCell ref="D13:F13"/>
    <mergeCell ref="L13:N13"/>
    <mergeCell ref="O13:Q13"/>
    <mergeCell ref="Q5:T5"/>
    <mergeCell ref="Q6:T6"/>
    <mergeCell ref="A15:D15"/>
    <mergeCell ref="E15:H15"/>
    <mergeCell ref="L15:P15"/>
    <mergeCell ref="Q15:U15"/>
    <mergeCell ref="H12:J12"/>
    <mergeCell ref="D12:F12"/>
    <mergeCell ref="L11:N11"/>
    <mergeCell ref="O11:Q11"/>
    <mergeCell ref="S11:U11"/>
    <mergeCell ref="H13:J13"/>
    <mergeCell ref="A3:V3"/>
    <mergeCell ref="A1:V1"/>
    <mergeCell ref="A19:V19"/>
    <mergeCell ref="L5:P5"/>
    <mergeCell ref="L6:P6"/>
    <mergeCell ref="L7:P7"/>
    <mergeCell ref="A5:D5"/>
    <mergeCell ref="A6:D6"/>
    <mergeCell ref="A7:D7"/>
    <mergeCell ref="A8:D8"/>
    <mergeCell ref="E5:I5"/>
    <mergeCell ref="E6:I6"/>
    <mergeCell ref="E7:I7"/>
    <mergeCell ref="E8:I8"/>
    <mergeCell ref="Q7:T7"/>
    <mergeCell ref="L8:P8"/>
    <mergeCell ref="Q8:T8"/>
    <mergeCell ref="L9:P9"/>
    <mergeCell ref="Q9:T9"/>
    <mergeCell ref="A12:C12"/>
    <mergeCell ref="H11:J11"/>
    <mergeCell ref="D11:F11"/>
    <mergeCell ref="A9:D9"/>
    <mergeCell ref="E9:I9"/>
    <mergeCell ref="A23:D23"/>
    <mergeCell ref="E23:I23"/>
    <mergeCell ref="L23:P23"/>
    <mergeCell ref="Q23:T23"/>
    <mergeCell ref="A24:D24"/>
    <mergeCell ref="E24:I24"/>
    <mergeCell ref="L24:P24"/>
    <mergeCell ref="Q24:T24"/>
    <mergeCell ref="A21:D21"/>
    <mergeCell ref="E21:I21"/>
    <mergeCell ref="L21:P21"/>
    <mergeCell ref="Q21:T21"/>
    <mergeCell ref="A22:D22"/>
    <mergeCell ref="E22:I22"/>
    <mergeCell ref="L22:P22"/>
    <mergeCell ref="Q22:T22"/>
    <mergeCell ref="A28:C28"/>
    <mergeCell ref="D28:F28"/>
    <mergeCell ref="H28:J28"/>
    <mergeCell ref="A29:C29"/>
    <mergeCell ref="D29:F29"/>
    <mergeCell ref="A25:D25"/>
    <mergeCell ref="E25:I25"/>
    <mergeCell ref="L25:P25"/>
    <mergeCell ref="Q25:T25"/>
    <mergeCell ref="A27:C27"/>
    <mergeCell ref="D27:F27"/>
    <mergeCell ref="H27:J27"/>
    <mergeCell ref="L27:N27"/>
    <mergeCell ref="O27:Q27"/>
    <mergeCell ref="S27:U27"/>
    <mergeCell ref="H29:J29"/>
    <mergeCell ref="A35:V35"/>
    <mergeCell ref="A37:D37"/>
    <mergeCell ref="E37:I37"/>
    <mergeCell ref="L37:P37"/>
    <mergeCell ref="Q37:T37"/>
    <mergeCell ref="L29:N29"/>
    <mergeCell ref="O29:Q29"/>
    <mergeCell ref="A31:D31"/>
    <mergeCell ref="E31:H31"/>
    <mergeCell ref="L31:P31"/>
    <mergeCell ref="Q31:U31"/>
    <mergeCell ref="A40:D40"/>
    <mergeCell ref="E40:I40"/>
    <mergeCell ref="L40:P40"/>
    <mergeCell ref="Q40:T40"/>
    <mergeCell ref="A41:D41"/>
    <mergeCell ref="E41:I41"/>
    <mergeCell ref="L41:P41"/>
    <mergeCell ref="Q41:T41"/>
    <mergeCell ref="A38:D38"/>
    <mergeCell ref="E38:I38"/>
    <mergeCell ref="L38:P38"/>
    <mergeCell ref="Q38:T38"/>
    <mergeCell ref="A39:D39"/>
    <mergeCell ref="E39:I39"/>
    <mergeCell ref="L39:P39"/>
    <mergeCell ref="Q39:T39"/>
    <mergeCell ref="A47:D47"/>
    <mergeCell ref="E47:H47"/>
    <mergeCell ref="L47:P47"/>
    <mergeCell ref="Q47:U47"/>
    <mergeCell ref="S43:U43"/>
    <mergeCell ref="A44:C44"/>
    <mergeCell ref="D44:F44"/>
    <mergeCell ref="H44:J44"/>
    <mergeCell ref="A45:C45"/>
    <mergeCell ref="D45:F45"/>
    <mergeCell ref="L45:N45"/>
    <mergeCell ref="O45:Q45"/>
    <mergeCell ref="A43:C43"/>
    <mergeCell ref="D43:F43"/>
    <mergeCell ref="H43:J43"/>
    <mergeCell ref="L43:N43"/>
    <mergeCell ref="O43:Q43"/>
    <mergeCell ref="H45:J45"/>
  </mergeCells>
  <dataValidations count="5">
    <dataValidation type="list" allowBlank="1" showInputMessage="1" showErrorMessage="1" sqref="Q7:T7 Q9:T9 Q23:T23 Q25:T25 Q39:T39 Q41:T41" xr:uid="{0962C247-A92E-4B82-A7AD-CDF52207E952}">
      <formula1>"Yes,No"</formula1>
    </dataValidation>
    <dataValidation type="list" allowBlank="1" showInputMessage="1" showErrorMessage="1" sqref="E8:I8 E24:I24 E40:I40" xr:uid="{59F84108-415B-464E-8087-AD22DCEB29C0}">
      <formula1>"1,2"</formula1>
    </dataValidation>
    <dataValidation type="date" allowBlank="1" showInputMessage="1" showErrorMessage="1" errorTitle="Out of Date Range" error="Please enter a date between 08/25/2025 and 03/31/2026." sqref="Q38:T38 Q22:T22 Q6:T6" xr:uid="{E5782272-CAF3-4EDD-B64B-1ADFF1BF5D4C}">
      <formula1>45894</formula1>
      <formula2>46112</formula2>
    </dataValidation>
    <dataValidation type="date" allowBlank="1" showInputMessage="1" showErrorMessage="1" errorTitle="Out of Date Range" error="Please use a check stub between 05/26/2025 and 12/31/2025. The check date must be no older than 91 days prior to the application date." sqref="E39:I39 E23:I23 E7:I7" xr:uid="{D2ACF18B-8A8E-4BA9-9CC1-75707143022A}">
      <formula1>Q6-91</formula1>
      <formula2>Q6</formula2>
    </dataValidation>
    <dataValidation type="date" operator="greaterThan" allowBlank="1" showInputMessage="1" showErrorMessage="1" errorTitle="Out of Date Range" error="Please enter a date after 01/01/2025." sqref="Q40:T40 Q24:T24 Q8:T8" xr:uid="{07501FBD-948A-4F9B-AE35-EDD4874D073D}">
      <formula1>45658</formula1>
    </dataValidation>
  </dataValidations>
  <pageMargins left="0.25" right="0.25" top="0.75" bottom="0.75" header="0.3" footer="0.3"/>
  <pageSetup orientation="portrait" horizontalDpi="204" verticalDpi="192" r:id="rId1"/>
  <headerFooter>
    <oddFooter>&amp;LRevised 07.02.2025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32E904-78C9-43EC-8A36-C100A6FBF29A}">
  <dimension ref="A1:V47"/>
  <sheetViews>
    <sheetView showGridLines="0" view="pageLayout" zoomScale="140" zoomScaleNormal="100" zoomScalePageLayoutView="140" workbookViewId="0">
      <selection activeCell="O14" sqref="O14"/>
    </sheetView>
  </sheetViews>
  <sheetFormatPr defaultRowHeight="15" x14ac:dyDescent="0.25"/>
  <cols>
    <col min="1" max="22" width="4.5703125" customWidth="1"/>
  </cols>
  <sheetData>
    <row r="1" spans="1:22" x14ac:dyDescent="0.25">
      <c r="A1" s="20" t="s">
        <v>19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20"/>
    </row>
    <row r="3" spans="1:22" x14ac:dyDescent="0.25">
      <c r="A3" s="20" t="s">
        <v>20</v>
      </c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</row>
    <row r="4" spans="1:22" x14ac:dyDescent="0.25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</row>
    <row r="5" spans="1:22" x14ac:dyDescent="0.25">
      <c r="A5" s="7" t="s">
        <v>1</v>
      </c>
      <c r="B5" s="7"/>
      <c r="C5" s="7"/>
      <c r="D5" s="7"/>
      <c r="E5" s="21"/>
      <c r="F5" s="21"/>
      <c r="G5" s="21"/>
      <c r="H5" s="21"/>
      <c r="I5" s="21"/>
      <c r="J5" s="6"/>
      <c r="K5" s="6"/>
      <c r="L5" s="7" t="s">
        <v>0</v>
      </c>
      <c r="M5" s="7"/>
      <c r="N5" s="7"/>
      <c r="O5" s="7"/>
      <c r="P5" s="7"/>
      <c r="Q5" s="27"/>
      <c r="R5" s="27"/>
      <c r="S5" s="27"/>
      <c r="T5" s="27"/>
      <c r="U5" s="6"/>
    </row>
    <row r="6" spans="1:22" x14ac:dyDescent="0.25">
      <c r="A6" s="7" t="s">
        <v>2</v>
      </c>
      <c r="B6" s="7"/>
      <c r="C6" s="7"/>
      <c r="D6" s="7"/>
      <c r="E6" s="16"/>
      <c r="F6" s="16"/>
      <c r="G6" s="16"/>
      <c r="H6" s="16"/>
      <c r="I6" s="16"/>
      <c r="J6" s="6"/>
      <c r="K6" s="6"/>
      <c r="L6" s="7" t="s">
        <v>5</v>
      </c>
      <c r="M6" s="7"/>
      <c r="N6" s="7"/>
      <c r="O6" s="7"/>
      <c r="P6" s="7"/>
      <c r="Q6" s="17"/>
      <c r="R6" s="16"/>
      <c r="S6" s="16"/>
      <c r="T6" s="16"/>
      <c r="U6" s="6"/>
    </row>
    <row r="7" spans="1:22" x14ac:dyDescent="0.25">
      <c r="A7" s="7" t="s">
        <v>3</v>
      </c>
      <c r="B7" s="7"/>
      <c r="C7" s="7"/>
      <c r="D7" s="7"/>
      <c r="E7" s="19"/>
      <c r="F7" s="19"/>
      <c r="G7" s="19"/>
      <c r="H7" s="19"/>
      <c r="I7" s="19"/>
      <c r="J7" s="6"/>
      <c r="K7" s="6"/>
      <c r="L7" s="7" t="s">
        <v>6</v>
      </c>
      <c r="M7" s="7"/>
      <c r="N7" s="7"/>
      <c r="O7" s="7"/>
      <c r="P7" s="7"/>
      <c r="Q7" s="16"/>
      <c r="R7" s="16"/>
      <c r="S7" s="16"/>
      <c r="T7" s="16"/>
      <c r="U7" s="6"/>
    </row>
    <row r="8" spans="1:22" x14ac:dyDescent="0.25">
      <c r="A8" s="7" t="s">
        <v>4</v>
      </c>
      <c r="B8" s="7"/>
      <c r="C8" s="7"/>
      <c r="D8" s="7"/>
      <c r="E8" s="16"/>
      <c r="F8" s="16"/>
      <c r="G8" s="16"/>
      <c r="H8" s="16"/>
      <c r="I8" s="16"/>
      <c r="J8" s="6"/>
      <c r="K8" s="6"/>
      <c r="L8" s="7" t="s">
        <v>7</v>
      </c>
      <c r="M8" s="7"/>
      <c r="N8" s="7"/>
      <c r="O8" s="7"/>
      <c r="P8" s="7"/>
      <c r="Q8" s="17"/>
      <c r="R8" s="17"/>
      <c r="S8" s="17"/>
      <c r="T8" s="17"/>
      <c r="U8" s="6"/>
    </row>
    <row r="9" spans="1:22" x14ac:dyDescent="0.25">
      <c r="A9" s="7" t="s">
        <v>13</v>
      </c>
      <c r="B9" s="7"/>
      <c r="C9" s="7"/>
      <c r="D9" s="7"/>
      <c r="E9" s="18"/>
      <c r="F9" s="18"/>
      <c r="G9" s="18"/>
      <c r="H9" s="18"/>
      <c r="I9" s="18"/>
      <c r="J9" s="6"/>
      <c r="K9" s="6"/>
      <c r="L9" s="7" t="s">
        <v>8</v>
      </c>
      <c r="M9" s="7"/>
      <c r="N9" s="7"/>
      <c r="O9" s="7"/>
      <c r="P9" s="7"/>
      <c r="Q9" s="16"/>
      <c r="R9" s="16"/>
      <c r="S9" s="16"/>
      <c r="T9" s="16"/>
      <c r="U9" s="6"/>
    </row>
    <row r="10" spans="1:22" x14ac:dyDescent="0.25">
      <c r="A10" s="6"/>
      <c r="B10" s="6"/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</row>
    <row r="11" spans="1:22" x14ac:dyDescent="0.25">
      <c r="A11" s="7" t="s">
        <v>9</v>
      </c>
      <c r="B11" s="7"/>
      <c r="C11" s="7"/>
      <c r="D11" s="12">
        <f>Q6-91</f>
        <v>-91</v>
      </c>
      <c r="E11" s="12"/>
      <c r="F11" s="12"/>
      <c r="G11" s="4" t="s">
        <v>10</v>
      </c>
      <c r="H11" s="12">
        <f>Q6</f>
        <v>0</v>
      </c>
      <c r="I11" s="12"/>
      <c r="J11" s="12"/>
      <c r="K11" s="2"/>
      <c r="L11" s="7" t="s">
        <v>12</v>
      </c>
      <c r="M11" s="7"/>
      <c r="N11" s="7"/>
      <c r="O11" s="12">
        <f>MAX(D11,Q8)</f>
        <v>-91</v>
      </c>
      <c r="P11" s="12"/>
      <c r="Q11" s="12"/>
      <c r="R11" s="4" t="s">
        <v>10</v>
      </c>
      <c r="S11" s="12">
        <f>IF(Q9="Yes",H11,E7)</f>
        <v>0</v>
      </c>
      <c r="T11" s="12"/>
      <c r="U11" s="12"/>
    </row>
    <row r="12" spans="1:22" x14ac:dyDescent="0.25">
      <c r="A12" s="7" t="s">
        <v>11</v>
      </c>
      <c r="B12" s="7"/>
      <c r="C12" s="7"/>
      <c r="D12" s="13">
        <f>IF(Q7="Yes", DATE(2026,1,1),Q8)</f>
        <v>0</v>
      </c>
      <c r="E12" s="13"/>
      <c r="F12" s="13"/>
      <c r="G12" s="5" t="s">
        <v>10</v>
      </c>
      <c r="H12" s="13">
        <f>E7</f>
        <v>0</v>
      </c>
      <c r="I12" s="13"/>
      <c r="J12" s="13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</row>
    <row r="13" spans="1:22" x14ac:dyDescent="0.25">
      <c r="A13" s="7" t="s">
        <v>14</v>
      </c>
      <c r="B13" s="7"/>
      <c r="C13" s="7"/>
      <c r="D13" s="9">
        <f>IF(E8=2,MAX(H13,2),MAX(H13,1))</f>
        <v>1</v>
      </c>
      <c r="E13" s="9"/>
      <c r="F13" s="9"/>
      <c r="G13" s="6"/>
      <c r="H13" s="24">
        <f>IF(E8=2,EVEN((WEEKNUM(H12,15))-WEEKNUM(D12,15)),(WEEKNUM(H12,15))-WEEKNUM(D12,15))</f>
        <v>0</v>
      </c>
      <c r="I13" s="24"/>
      <c r="J13" s="24"/>
      <c r="K13" s="6"/>
      <c r="L13" s="14" t="s">
        <v>15</v>
      </c>
      <c r="M13" s="14"/>
      <c r="N13" s="14"/>
      <c r="O13" s="9">
        <f>WEEKNUM(S11-O11,15)-1</f>
        <v>13</v>
      </c>
      <c r="P13" s="9"/>
      <c r="Q13" s="9"/>
      <c r="R13" s="6"/>
      <c r="S13" s="6"/>
      <c r="T13" s="6"/>
      <c r="U13" s="6"/>
    </row>
    <row r="14" spans="1:22" x14ac:dyDescent="0.25">
      <c r="A14" s="6"/>
      <c r="B14" s="6"/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</row>
    <row r="15" spans="1:22" x14ac:dyDescent="0.25">
      <c r="A15" s="7" t="s">
        <v>16</v>
      </c>
      <c r="B15" s="7"/>
      <c r="C15" s="7"/>
      <c r="D15" s="7"/>
      <c r="E15" s="8">
        <f>E9/D13</f>
        <v>0</v>
      </c>
      <c r="F15" s="9"/>
      <c r="G15" s="9"/>
      <c r="H15" s="9"/>
      <c r="L15" s="10" t="s">
        <v>17</v>
      </c>
      <c r="M15" s="10"/>
      <c r="N15" s="10"/>
      <c r="O15" s="10"/>
      <c r="P15" s="10"/>
      <c r="Q15" s="11">
        <f>E15*O13</f>
        <v>0</v>
      </c>
      <c r="R15" s="11"/>
      <c r="S15" s="11"/>
      <c r="T15" s="11"/>
      <c r="U15" s="11"/>
    </row>
    <row r="17" spans="1:22" x14ac:dyDescent="0.25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</row>
    <row r="19" spans="1:22" x14ac:dyDescent="0.25">
      <c r="A19" s="20" t="s">
        <v>20</v>
      </c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</row>
    <row r="20" spans="1:22" x14ac:dyDescent="0.25">
      <c r="A20" s="6"/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</row>
    <row r="21" spans="1:22" x14ac:dyDescent="0.25">
      <c r="A21" s="7" t="s">
        <v>1</v>
      </c>
      <c r="B21" s="7"/>
      <c r="C21" s="7"/>
      <c r="D21" s="7"/>
      <c r="E21" s="21"/>
      <c r="F21" s="21"/>
      <c r="G21" s="21"/>
      <c r="H21" s="21"/>
      <c r="I21" s="21"/>
      <c r="J21" s="6"/>
      <c r="K21" s="6"/>
      <c r="L21" s="7" t="s">
        <v>0</v>
      </c>
      <c r="M21" s="7"/>
      <c r="N21" s="7"/>
      <c r="O21" s="7"/>
      <c r="P21" s="7"/>
      <c r="Q21" s="27"/>
      <c r="R21" s="27"/>
      <c r="S21" s="27"/>
      <c r="T21" s="27"/>
      <c r="U21" s="6"/>
    </row>
    <row r="22" spans="1:22" x14ac:dyDescent="0.25">
      <c r="A22" s="7" t="s">
        <v>2</v>
      </c>
      <c r="B22" s="7"/>
      <c r="C22" s="7"/>
      <c r="D22" s="7"/>
      <c r="E22" s="16"/>
      <c r="F22" s="16"/>
      <c r="G22" s="16"/>
      <c r="H22" s="16"/>
      <c r="I22" s="16"/>
      <c r="J22" s="6"/>
      <c r="K22" s="6"/>
      <c r="L22" s="7" t="s">
        <v>5</v>
      </c>
      <c r="M22" s="7"/>
      <c r="N22" s="7"/>
      <c r="O22" s="7"/>
      <c r="P22" s="7"/>
      <c r="Q22" s="17"/>
      <c r="R22" s="16"/>
      <c r="S22" s="16"/>
      <c r="T22" s="16"/>
      <c r="U22" s="6"/>
    </row>
    <row r="23" spans="1:22" x14ac:dyDescent="0.25">
      <c r="A23" s="7" t="s">
        <v>3</v>
      </c>
      <c r="B23" s="7"/>
      <c r="C23" s="7"/>
      <c r="D23" s="7"/>
      <c r="E23" s="19"/>
      <c r="F23" s="19"/>
      <c r="G23" s="19"/>
      <c r="H23" s="19"/>
      <c r="I23" s="19"/>
      <c r="J23" s="6"/>
      <c r="K23" s="6"/>
      <c r="L23" s="7" t="s">
        <v>6</v>
      </c>
      <c r="M23" s="7"/>
      <c r="N23" s="7"/>
      <c r="O23" s="7"/>
      <c r="P23" s="7"/>
      <c r="Q23" s="16"/>
      <c r="R23" s="16"/>
      <c r="S23" s="16"/>
      <c r="T23" s="16"/>
      <c r="U23" s="6"/>
    </row>
    <row r="24" spans="1:22" x14ac:dyDescent="0.25">
      <c r="A24" s="7" t="s">
        <v>4</v>
      </c>
      <c r="B24" s="7"/>
      <c r="C24" s="7"/>
      <c r="D24" s="7"/>
      <c r="E24" s="16"/>
      <c r="F24" s="16"/>
      <c r="G24" s="16"/>
      <c r="H24" s="16"/>
      <c r="I24" s="16"/>
      <c r="J24" s="6"/>
      <c r="K24" s="6"/>
      <c r="L24" s="7" t="s">
        <v>7</v>
      </c>
      <c r="M24" s="7"/>
      <c r="N24" s="7"/>
      <c r="O24" s="7"/>
      <c r="P24" s="7"/>
      <c r="Q24" s="17"/>
      <c r="R24" s="17"/>
      <c r="S24" s="17"/>
      <c r="T24" s="17"/>
      <c r="U24" s="6"/>
    </row>
    <row r="25" spans="1:22" x14ac:dyDescent="0.25">
      <c r="A25" s="7" t="s">
        <v>13</v>
      </c>
      <c r="B25" s="7"/>
      <c r="C25" s="7"/>
      <c r="D25" s="7"/>
      <c r="E25" s="18"/>
      <c r="F25" s="18"/>
      <c r="G25" s="18"/>
      <c r="H25" s="18"/>
      <c r="I25" s="18"/>
      <c r="J25" s="6"/>
      <c r="K25" s="6"/>
      <c r="L25" s="7" t="s">
        <v>8</v>
      </c>
      <c r="M25" s="7"/>
      <c r="N25" s="7"/>
      <c r="O25" s="7"/>
      <c r="P25" s="7"/>
      <c r="Q25" s="16"/>
      <c r="R25" s="16"/>
      <c r="S25" s="16"/>
      <c r="T25" s="16"/>
      <c r="U25" s="6"/>
    </row>
    <row r="26" spans="1:22" x14ac:dyDescent="0.25">
      <c r="A26" s="6"/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</row>
    <row r="27" spans="1:22" x14ac:dyDescent="0.25">
      <c r="A27" s="7" t="s">
        <v>9</v>
      </c>
      <c r="B27" s="7"/>
      <c r="C27" s="7"/>
      <c r="D27" s="12">
        <f>Q22-91</f>
        <v>-91</v>
      </c>
      <c r="E27" s="12"/>
      <c r="F27" s="12"/>
      <c r="G27" s="4" t="s">
        <v>10</v>
      </c>
      <c r="H27" s="12">
        <f>Q22</f>
        <v>0</v>
      </c>
      <c r="I27" s="12"/>
      <c r="J27" s="12"/>
      <c r="K27" s="2"/>
      <c r="L27" s="7" t="s">
        <v>12</v>
      </c>
      <c r="M27" s="7"/>
      <c r="N27" s="7"/>
      <c r="O27" s="12">
        <f>MAX(D27,Q24)</f>
        <v>-91</v>
      </c>
      <c r="P27" s="12"/>
      <c r="Q27" s="12"/>
      <c r="R27" s="4" t="s">
        <v>10</v>
      </c>
      <c r="S27" s="12">
        <f>IF(Q25="Yes",H27,E23)</f>
        <v>0</v>
      </c>
      <c r="T27" s="12"/>
      <c r="U27" s="12"/>
    </row>
    <row r="28" spans="1:22" x14ac:dyDescent="0.25">
      <c r="A28" s="7" t="s">
        <v>11</v>
      </c>
      <c r="B28" s="7"/>
      <c r="C28" s="7"/>
      <c r="D28" s="13">
        <f>IF(Q23="Yes", DATE(2026,1,1),Q24)</f>
        <v>0</v>
      </c>
      <c r="E28" s="13"/>
      <c r="F28" s="13"/>
      <c r="G28" s="5" t="s">
        <v>10</v>
      </c>
      <c r="H28" s="13">
        <f>E23</f>
        <v>0</v>
      </c>
      <c r="I28" s="13"/>
      <c r="J28" s="13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</row>
    <row r="29" spans="1:22" x14ac:dyDescent="0.25">
      <c r="A29" s="7" t="s">
        <v>14</v>
      </c>
      <c r="B29" s="7"/>
      <c r="C29" s="7"/>
      <c r="D29" s="9">
        <f>IF(E24=2,MAX(H29,2),MAX(H29,1))</f>
        <v>1</v>
      </c>
      <c r="E29" s="9"/>
      <c r="F29" s="9"/>
      <c r="G29" s="6"/>
      <c r="H29" s="24">
        <f>IF(E24=2,EVEN((WEEKNUM(H28,15))-WEEKNUM(D28,15)),(WEEKNUM(H28,15))-WEEKNUM(D28,15))</f>
        <v>0</v>
      </c>
      <c r="I29" s="24"/>
      <c r="J29" s="24"/>
      <c r="K29" s="6"/>
      <c r="L29" s="14" t="s">
        <v>15</v>
      </c>
      <c r="M29" s="14"/>
      <c r="N29" s="14"/>
      <c r="O29" s="9">
        <f>WEEKNUM(S27-O27,15)-1</f>
        <v>13</v>
      </c>
      <c r="P29" s="9"/>
      <c r="Q29" s="9"/>
      <c r="R29" s="6"/>
      <c r="S29" s="6"/>
      <c r="T29" s="6"/>
      <c r="U29" s="6"/>
    </row>
    <row r="31" spans="1:22" x14ac:dyDescent="0.25">
      <c r="A31" s="7" t="s">
        <v>16</v>
      </c>
      <c r="B31" s="7"/>
      <c r="C31" s="7"/>
      <c r="D31" s="7"/>
      <c r="E31" s="8">
        <f>E25/D29</f>
        <v>0</v>
      </c>
      <c r="F31" s="9"/>
      <c r="G31" s="9"/>
      <c r="H31" s="9"/>
      <c r="L31" s="10" t="s">
        <v>17</v>
      </c>
      <c r="M31" s="10"/>
      <c r="N31" s="10"/>
      <c r="O31" s="10"/>
      <c r="P31" s="10"/>
      <c r="Q31" s="11">
        <f>E31*O29</f>
        <v>0</v>
      </c>
      <c r="R31" s="11"/>
      <c r="S31" s="11"/>
      <c r="T31" s="11"/>
      <c r="U31" s="11"/>
    </row>
    <row r="33" spans="1:22" x14ac:dyDescent="0.25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</row>
    <row r="35" spans="1:22" x14ac:dyDescent="0.25">
      <c r="A35" s="20" t="s">
        <v>20</v>
      </c>
      <c r="B35" s="20"/>
      <c r="C35" s="20"/>
      <c r="D35" s="20"/>
      <c r="E35" s="20"/>
      <c r="F35" s="20"/>
      <c r="G35" s="20"/>
      <c r="H35" s="20"/>
      <c r="I35" s="20"/>
      <c r="J35" s="20"/>
      <c r="K35" s="20"/>
      <c r="L35" s="20"/>
      <c r="M35" s="20"/>
      <c r="N35" s="20"/>
      <c r="O35" s="20"/>
      <c r="P35" s="20"/>
      <c r="Q35" s="20"/>
      <c r="R35" s="20"/>
      <c r="S35" s="20"/>
      <c r="T35" s="20"/>
      <c r="U35" s="20"/>
      <c r="V35" s="20"/>
    </row>
    <row r="36" spans="1:22" x14ac:dyDescent="0.25">
      <c r="A36" s="6"/>
      <c r="B36" s="6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</row>
    <row r="37" spans="1:22" x14ac:dyDescent="0.25">
      <c r="A37" s="7" t="s">
        <v>1</v>
      </c>
      <c r="B37" s="7"/>
      <c r="C37" s="7"/>
      <c r="D37" s="7"/>
      <c r="E37" s="21"/>
      <c r="F37" s="21"/>
      <c r="G37" s="21"/>
      <c r="H37" s="21"/>
      <c r="I37" s="21"/>
      <c r="J37" s="6"/>
      <c r="K37" s="6"/>
      <c r="L37" s="7" t="s">
        <v>0</v>
      </c>
      <c r="M37" s="7"/>
      <c r="N37" s="7"/>
      <c r="O37" s="7"/>
      <c r="P37" s="7"/>
      <c r="Q37" s="27"/>
      <c r="R37" s="27"/>
      <c r="S37" s="27"/>
      <c r="T37" s="27"/>
      <c r="U37" s="6"/>
    </row>
    <row r="38" spans="1:22" x14ac:dyDescent="0.25">
      <c r="A38" s="7" t="s">
        <v>2</v>
      </c>
      <c r="B38" s="7"/>
      <c r="C38" s="7"/>
      <c r="D38" s="7"/>
      <c r="E38" s="16"/>
      <c r="F38" s="16"/>
      <c r="G38" s="16"/>
      <c r="H38" s="16"/>
      <c r="I38" s="16"/>
      <c r="J38" s="6"/>
      <c r="K38" s="6"/>
      <c r="L38" s="7" t="s">
        <v>5</v>
      </c>
      <c r="M38" s="7"/>
      <c r="N38" s="7"/>
      <c r="O38" s="7"/>
      <c r="P38" s="7"/>
      <c r="Q38" s="17"/>
      <c r="R38" s="16"/>
      <c r="S38" s="16"/>
      <c r="T38" s="16"/>
      <c r="U38" s="6"/>
    </row>
    <row r="39" spans="1:22" x14ac:dyDescent="0.25">
      <c r="A39" s="7" t="s">
        <v>3</v>
      </c>
      <c r="B39" s="7"/>
      <c r="C39" s="7"/>
      <c r="D39" s="7"/>
      <c r="E39" s="19"/>
      <c r="F39" s="19"/>
      <c r="G39" s="19"/>
      <c r="H39" s="19"/>
      <c r="I39" s="19"/>
      <c r="J39" s="6"/>
      <c r="K39" s="6"/>
      <c r="L39" s="7" t="s">
        <v>6</v>
      </c>
      <c r="M39" s="7"/>
      <c r="N39" s="7"/>
      <c r="O39" s="7"/>
      <c r="P39" s="7"/>
      <c r="Q39" s="16"/>
      <c r="R39" s="16"/>
      <c r="S39" s="16"/>
      <c r="T39" s="16"/>
      <c r="U39" s="6"/>
    </row>
    <row r="40" spans="1:22" x14ac:dyDescent="0.25">
      <c r="A40" s="7" t="s">
        <v>4</v>
      </c>
      <c r="B40" s="7"/>
      <c r="C40" s="7"/>
      <c r="D40" s="7"/>
      <c r="E40" s="16"/>
      <c r="F40" s="16"/>
      <c r="G40" s="16"/>
      <c r="H40" s="16"/>
      <c r="I40" s="16"/>
      <c r="J40" s="6"/>
      <c r="K40" s="6"/>
      <c r="L40" s="7" t="s">
        <v>7</v>
      </c>
      <c r="M40" s="7"/>
      <c r="N40" s="7"/>
      <c r="O40" s="7"/>
      <c r="P40" s="7"/>
      <c r="Q40" s="17"/>
      <c r="R40" s="17"/>
      <c r="S40" s="17"/>
      <c r="T40" s="17"/>
      <c r="U40" s="6"/>
    </row>
    <row r="41" spans="1:22" x14ac:dyDescent="0.25">
      <c r="A41" s="7" t="s">
        <v>13</v>
      </c>
      <c r="B41" s="7"/>
      <c r="C41" s="7"/>
      <c r="D41" s="7"/>
      <c r="E41" s="18"/>
      <c r="F41" s="18"/>
      <c r="G41" s="18"/>
      <c r="H41" s="18"/>
      <c r="I41" s="18"/>
      <c r="J41" s="6"/>
      <c r="K41" s="6"/>
      <c r="L41" s="7" t="s">
        <v>8</v>
      </c>
      <c r="M41" s="7"/>
      <c r="N41" s="7"/>
      <c r="O41" s="7"/>
      <c r="P41" s="7"/>
      <c r="Q41" s="16"/>
      <c r="R41" s="16"/>
      <c r="S41" s="16"/>
      <c r="T41" s="16"/>
      <c r="U41" s="6"/>
    </row>
    <row r="42" spans="1:22" x14ac:dyDescent="0.25">
      <c r="A42" s="6"/>
      <c r="B42" s="6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</row>
    <row r="43" spans="1:22" x14ac:dyDescent="0.25">
      <c r="A43" s="7" t="s">
        <v>9</v>
      </c>
      <c r="B43" s="7"/>
      <c r="C43" s="7"/>
      <c r="D43" s="12">
        <f>Q38-91</f>
        <v>-91</v>
      </c>
      <c r="E43" s="12"/>
      <c r="F43" s="12"/>
      <c r="G43" s="4" t="s">
        <v>10</v>
      </c>
      <c r="H43" s="12">
        <f>Q38</f>
        <v>0</v>
      </c>
      <c r="I43" s="12"/>
      <c r="J43" s="12"/>
      <c r="K43" s="2"/>
      <c r="L43" s="7" t="s">
        <v>12</v>
      </c>
      <c r="M43" s="7"/>
      <c r="N43" s="7"/>
      <c r="O43" s="12">
        <f>MAX(D43,Q40)</f>
        <v>-91</v>
      </c>
      <c r="P43" s="12"/>
      <c r="Q43" s="12"/>
      <c r="R43" s="4" t="s">
        <v>10</v>
      </c>
      <c r="S43" s="12">
        <f>IF(Q41="Yes",H43,E39)</f>
        <v>0</v>
      </c>
      <c r="T43" s="12"/>
      <c r="U43" s="12"/>
    </row>
    <row r="44" spans="1:22" x14ac:dyDescent="0.25">
      <c r="A44" s="7" t="s">
        <v>11</v>
      </c>
      <c r="B44" s="7"/>
      <c r="C44" s="7"/>
      <c r="D44" s="13">
        <f>IF(Q39="Yes", DATE(2026,1,1),Q40)</f>
        <v>0</v>
      </c>
      <c r="E44" s="13"/>
      <c r="F44" s="13"/>
      <c r="G44" s="5" t="s">
        <v>10</v>
      </c>
      <c r="H44" s="13">
        <f>E39</f>
        <v>0</v>
      </c>
      <c r="I44" s="13"/>
      <c r="J44" s="13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</row>
    <row r="45" spans="1:22" x14ac:dyDescent="0.25">
      <c r="A45" s="7" t="s">
        <v>14</v>
      </c>
      <c r="B45" s="7"/>
      <c r="C45" s="7"/>
      <c r="D45" s="9">
        <f>IF(E40=2,MAX(H45,2),MAX(H45,1))</f>
        <v>1</v>
      </c>
      <c r="E45" s="9"/>
      <c r="F45" s="9"/>
      <c r="G45" s="6"/>
      <c r="H45" s="24">
        <f>IF(E40=2,EVEN((WEEKNUM(H44,15))-WEEKNUM(D44,15)),(WEEKNUM(H44,15))-WEEKNUM(D44,15))</f>
        <v>0</v>
      </c>
      <c r="I45" s="24"/>
      <c r="J45" s="24"/>
      <c r="K45" s="6"/>
      <c r="L45" s="14" t="s">
        <v>15</v>
      </c>
      <c r="M45" s="14"/>
      <c r="N45" s="14"/>
      <c r="O45" s="9">
        <f>WEEKNUM(S43-O43,15)-1</f>
        <v>13</v>
      </c>
      <c r="P45" s="9"/>
      <c r="Q45" s="9"/>
      <c r="R45" s="6"/>
      <c r="S45" s="6"/>
      <c r="T45" s="6"/>
      <c r="U45" s="6"/>
    </row>
    <row r="47" spans="1:22" x14ac:dyDescent="0.25">
      <c r="A47" s="7" t="s">
        <v>16</v>
      </c>
      <c r="B47" s="7"/>
      <c r="C47" s="7"/>
      <c r="D47" s="7"/>
      <c r="E47" s="8">
        <f>E41/D45</f>
        <v>0</v>
      </c>
      <c r="F47" s="9"/>
      <c r="G47" s="9"/>
      <c r="H47" s="9"/>
      <c r="L47" s="10" t="s">
        <v>17</v>
      </c>
      <c r="M47" s="10"/>
      <c r="N47" s="10"/>
      <c r="O47" s="10"/>
      <c r="P47" s="10"/>
      <c r="Q47" s="11">
        <f>E47*O45</f>
        <v>0</v>
      </c>
      <c r="R47" s="11"/>
      <c r="S47" s="11"/>
      <c r="T47" s="11"/>
      <c r="U47" s="11"/>
    </row>
  </sheetData>
  <sheetProtection algorithmName="SHA-512" hashValue="rdx/VVdtbu++gwJVH2tfkV4xlWCFOXXFxxvhIspF9UzX+/AwSMbFKtP+ti1fucumikOLfvj/mU4JZxbFEYPDWA==" saltValue="Jg0JKrS6qG0aja+WUYFS4Q==" spinCount="100000" sheet="1" objects="1" scenarios="1"/>
  <protectedRanges>
    <protectedRange sqref="E5:I9 Q5:T9 E21:I25 Q21:T25 E37:I41 Q37:T41" name="Range1"/>
  </protectedRanges>
  <mergeCells count="118">
    <mergeCell ref="A6:D6"/>
    <mergeCell ref="E6:I6"/>
    <mergeCell ref="L6:P6"/>
    <mergeCell ref="Q6:T6"/>
    <mergeCell ref="A7:D7"/>
    <mergeCell ref="E7:I7"/>
    <mergeCell ref="L7:P7"/>
    <mergeCell ref="Q7:T7"/>
    <mergeCell ref="A1:V1"/>
    <mergeCell ref="A3:V3"/>
    <mergeCell ref="A5:D5"/>
    <mergeCell ref="E5:I5"/>
    <mergeCell ref="L5:P5"/>
    <mergeCell ref="Q5:T5"/>
    <mergeCell ref="A11:C11"/>
    <mergeCell ref="D11:F11"/>
    <mergeCell ref="H11:J11"/>
    <mergeCell ref="L11:N11"/>
    <mergeCell ref="O11:Q11"/>
    <mergeCell ref="S11:U11"/>
    <mergeCell ref="A8:D8"/>
    <mergeCell ref="E8:I8"/>
    <mergeCell ref="L8:P8"/>
    <mergeCell ref="Q8:T8"/>
    <mergeCell ref="A9:D9"/>
    <mergeCell ref="E9:I9"/>
    <mergeCell ref="L9:P9"/>
    <mergeCell ref="Q9:T9"/>
    <mergeCell ref="O13:Q13"/>
    <mergeCell ref="A15:D15"/>
    <mergeCell ref="E15:H15"/>
    <mergeCell ref="L15:P15"/>
    <mergeCell ref="Q15:U15"/>
    <mergeCell ref="A19:V19"/>
    <mergeCell ref="A12:C12"/>
    <mergeCell ref="D12:F12"/>
    <mergeCell ref="H12:J12"/>
    <mergeCell ref="A13:C13"/>
    <mergeCell ref="D13:F13"/>
    <mergeCell ref="L13:N13"/>
    <mergeCell ref="H13:J13"/>
    <mergeCell ref="A23:D23"/>
    <mergeCell ref="E23:I23"/>
    <mergeCell ref="L23:P23"/>
    <mergeCell ref="Q23:T23"/>
    <mergeCell ref="A24:D24"/>
    <mergeCell ref="E24:I24"/>
    <mergeCell ref="L24:P24"/>
    <mergeCell ref="Q24:T24"/>
    <mergeCell ref="A21:D21"/>
    <mergeCell ref="E21:I21"/>
    <mergeCell ref="L21:P21"/>
    <mergeCell ref="Q21:T21"/>
    <mergeCell ref="A22:D22"/>
    <mergeCell ref="E22:I22"/>
    <mergeCell ref="L22:P22"/>
    <mergeCell ref="Q22:T22"/>
    <mergeCell ref="A25:D25"/>
    <mergeCell ref="E25:I25"/>
    <mergeCell ref="L25:P25"/>
    <mergeCell ref="Q25:T25"/>
    <mergeCell ref="A27:C27"/>
    <mergeCell ref="D27:F27"/>
    <mergeCell ref="H27:J27"/>
    <mergeCell ref="L27:N27"/>
    <mergeCell ref="O27:Q27"/>
    <mergeCell ref="S27:U27"/>
    <mergeCell ref="O29:Q29"/>
    <mergeCell ref="A31:D31"/>
    <mergeCell ref="E31:H31"/>
    <mergeCell ref="L31:P31"/>
    <mergeCell ref="Q31:U31"/>
    <mergeCell ref="A35:V35"/>
    <mergeCell ref="A28:C28"/>
    <mergeCell ref="D28:F28"/>
    <mergeCell ref="H28:J28"/>
    <mergeCell ref="A29:C29"/>
    <mergeCell ref="D29:F29"/>
    <mergeCell ref="L29:N29"/>
    <mergeCell ref="H29:J29"/>
    <mergeCell ref="A39:D39"/>
    <mergeCell ref="E39:I39"/>
    <mergeCell ref="L39:P39"/>
    <mergeCell ref="Q39:T39"/>
    <mergeCell ref="A40:D40"/>
    <mergeCell ref="E40:I40"/>
    <mergeCell ref="L40:P40"/>
    <mergeCell ref="Q40:T40"/>
    <mergeCell ref="A37:D37"/>
    <mergeCell ref="E37:I37"/>
    <mergeCell ref="L37:P37"/>
    <mergeCell ref="Q37:T37"/>
    <mergeCell ref="A38:D38"/>
    <mergeCell ref="E38:I38"/>
    <mergeCell ref="L38:P38"/>
    <mergeCell ref="Q38:T38"/>
    <mergeCell ref="A41:D41"/>
    <mergeCell ref="E41:I41"/>
    <mergeCell ref="L41:P41"/>
    <mergeCell ref="Q41:T41"/>
    <mergeCell ref="A43:C43"/>
    <mergeCell ref="D43:F43"/>
    <mergeCell ref="H43:J43"/>
    <mergeCell ref="L43:N43"/>
    <mergeCell ref="O43:Q43"/>
    <mergeCell ref="S43:U43"/>
    <mergeCell ref="O45:Q45"/>
    <mergeCell ref="A47:D47"/>
    <mergeCell ref="E47:H47"/>
    <mergeCell ref="L47:P47"/>
    <mergeCell ref="Q47:U47"/>
    <mergeCell ref="A44:C44"/>
    <mergeCell ref="D44:F44"/>
    <mergeCell ref="H44:J44"/>
    <mergeCell ref="A45:C45"/>
    <mergeCell ref="D45:F45"/>
    <mergeCell ref="L45:N45"/>
    <mergeCell ref="H45:J45"/>
  </mergeCells>
  <dataValidations count="6">
    <dataValidation type="list" allowBlank="1" showInputMessage="1" showErrorMessage="1" sqref="E8:I8 E24:I24 E40:I40" xr:uid="{0019F0A1-B224-4287-B0CE-FFCA52DFD047}">
      <formula1>"1,2"</formula1>
    </dataValidation>
    <dataValidation type="list" allowBlank="1" showInputMessage="1" showErrorMessage="1" sqref="Q7:T7 Q9:T9 Q23:T23 Q25:T25 Q39:T39 Q41:T41" xr:uid="{4CBDEA27-C0DE-4D6D-97C0-3635B8554E0A}">
      <formula1>"Yes,No"</formula1>
    </dataValidation>
    <dataValidation type="date" allowBlank="1" showInputMessage="1" showErrorMessage="1" errorTitle="Out of Date Range" error="Please enter a valid application date between 01/01/2026 and 04/20/2026." sqref="Q6:T6 Q22:T22 Q38:T38" xr:uid="{8F99DFE4-0BE3-4B67-BFE0-C53D126AC86E}">
      <formula1>46023</formula1>
      <formula2>46132</formula2>
    </dataValidation>
    <dataValidation type="date" allowBlank="1" showInputMessage="1" showErrorMessage="1" errorTitle="Out of Date Range" error="Please use a check stub between 01/02/2026 and 04/20/2026. The Check date must be no older than 91 days prior to the application date." sqref="E7:I7" xr:uid="{D1BD8E00-073C-4095-8182-C9F7C77818A8}">
      <formula1>46024</formula1>
      <formula2>Q6</formula2>
    </dataValidation>
    <dataValidation type="date" allowBlank="1" showInputMessage="1" showErrorMessage="1" errorTitle="Out of Date Range" error="Please use a check stub between 01/02/2026 and 04/20/2026. The check date must be no older than 91 days prior to the application date." sqref="E39:I39 E23:I23" xr:uid="{15D153BC-69AD-4245-840F-4FCA90BF4858}">
      <formula1>46024</formula1>
      <formula2>Q22</formula2>
    </dataValidation>
    <dataValidation type="date" allowBlank="1" showInputMessage="1" showErrorMessage="1" errorTitle="Out of Date Range" error="Please enter a valid date." sqref="Q8:T8 Q24:T24 Q40:T40" xr:uid="{C3CC3C5F-FA66-4693-852C-1C5B924D5D64}">
      <formula1>46024</formula1>
      <formula2>46132</formula2>
    </dataValidation>
  </dataValidations>
  <pageMargins left="0.25" right="0.25" top="0.75" bottom="0.75" header="0.3" footer="0.3"/>
  <pageSetup orientation="portrait" horizontalDpi="204" verticalDpi="192" r:id="rId1"/>
  <headerFooter>
    <oddFooter>&amp;LRevised 07.02.2025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ac2afda7-ee5f-47c0-b6a1-c63d5df33d69">
      <Terms xmlns="http://schemas.microsoft.com/office/infopath/2007/PartnerControls"/>
    </lcf76f155ced4ddcb4097134ff3c332f>
    <TaxCatchAll xmlns="ddb5066c-6899-482b-9ea0-5145f9da9989" xsi:nil="true"/>
    <Year_x0028_s_x0029_ xmlns="ac2afda7-ee5f-47c0-b6a1-c63d5df33d69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1DC60E4D7D5444C9AAA5F703AA8555C" ma:contentTypeVersion="22" ma:contentTypeDescription="Create a new document." ma:contentTypeScope="" ma:versionID="e6369b67a2d7e41c92b61370d5dc5f46">
  <xsd:schema xmlns:xsd="http://www.w3.org/2001/XMLSchema" xmlns:xs="http://www.w3.org/2001/XMLSchema" xmlns:p="http://schemas.microsoft.com/office/2006/metadata/properties" xmlns:ns2="ac2afda7-ee5f-47c0-b6a1-c63d5df33d69" xmlns:ns3="8334ff5c-11fa-4551-8b82-386adcbacad4" xmlns:ns4="ddb5066c-6899-482b-9ea0-5145f9da9989" targetNamespace="http://schemas.microsoft.com/office/2006/metadata/properties" ma:root="true" ma:fieldsID="9f963d45f78db77b8e30063f1fdaa33b" ns2:_="" ns3:_="" ns4:_="">
    <xsd:import namespace="ac2afda7-ee5f-47c0-b6a1-c63d5df33d69"/>
    <xsd:import namespace="8334ff5c-11fa-4551-8b82-386adcbacad4"/>
    <xsd:import namespace="ddb5066c-6899-482b-9ea0-5145f9da998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4:TaxCatchAll" minOccurs="0"/>
                <xsd:element ref="ns2:MediaLengthInSeconds" minOccurs="0"/>
                <xsd:element ref="ns2:MediaServiceLocation" minOccurs="0"/>
                <xsd:element ref="ns2:MediaServiceObjectDetectorVersions" minOccurs="0"/>
                <xsd:element ref="ns2:Year_x0028_s_x0029_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c2afda7-ee5f-47c0-b6a1-c63d5df33d6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lcf76f155ced4ddcb4097134ff3c332f" ma:index="18" nillable="true" ma:taxonomy="true" ma:internalName="lcf76f155ced4ddcb4097134ff3c332f" ma:taxonomyFieldName="MediaServiceImageTags" ma:displayName="Image Tags" ma:readOnly="false" ma:fieldId="{5cf76f15-5ced-4ddc-b409-7134ff3c332f}" ma:taxonomyMulti="true" ma:sspId="a2675d46-00a0-495e-b90c-e7abf5d36b7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1" nillable="true" ma:displayName="Location" ma:internalName="MediaServiceLocation" ma:readOnly="true">
      <xsd:simpleType>
        <xsd:restriction base="dms:Text"/>
      </xsd:simpleType>
    </xsd:element>
    <xsd:element name="MediaServiceObjectDetectorVersions" ma:index="22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Year_x0028_s_x0029_" ma:index="23" nillable="true" ma:displayName="Year(s)" ma:format="Dropdown" ma:internalName="Year_x0028_s_x0029_">
      <xsd:complexType>
        <xsd:complexContent>
          <xsd:extension base="dms:MultiChoiceFillIn">
            <xsd:sequence>
              <xsd:element name="Value" maxOccurs="unbounded" minOccurs="0" nillable="true">
                <xsd:simpleType>
                  <xsd:union memberTypes="dms:Text">
                    <xsd:simpleType>
                      <xsd:restriction base="dms:Choice">
                        <xsd:enumeration value="2019"/>
                        <xsd:enumeration value="2020"/>
                        <xsd:enumeration value="2021"/>
                        <xsd:enumeration value="2022"/>
                        <xsd:enumeration value="2023"/>
                        <xsd:enumeration value="TC2020"/>
                        <xsd:enumeration value="TC2021"/>
                        <xsd:enumeration value="TC2022"/>
                        <xsd:enumeration value="TC2023"/>
                        <xsd:enumeration value="720"/>
                        <xsd:enumeration value="TC2019"/>
                        <xsd:enumeration value="2024"/>
                        <xsd:enumeration value="TC2024"/>
                      </xsd:restriction>
                    </xsd:simpleType>
                  </xsd:union>
                </xsd:simpleType>
              </xsd:element>
            </xsd:sequence>
          </xsd:extension>
        </xsd:complexContent>
      </xsd:complex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334ff5c-11fa-4551-8b82-386adcbacad4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db5066c-6899-482b-9ea0-5145f9da9989" elementFormDefault="qualified">
    <xsd:import namespace="http://schemas.microsoft.com/office/2006/documentManagement/types"/>
    <xsd:import namespace="http://schemas.microsoft.com/office/infopath/2007/PartnerControls"/>
    <xsd:element name="TaxCatchAll" ma:index="19" nillable="true" ma:displayName="Taxonomy Catch All Column" ma:hidden="true" ma:list="{f8026448-f98f-41cd-9720-b68f2d8799bd}" ma:internalName="TaxCatchAll" ma:showField="CatchAllData" ma:web="8334ff5c-11fa-4551-8b82-386adcbacad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672196B-3479-438B-B26C-1F6A2E9B81F8}">
  <ds:schemaRefs>
    <ds:schemaRef ds:uri="http://schemas.microsoft.com/office/2006/metadata/properties"/>
    <ds:schemaRef ds:uri="http://schemas.microsoft.com/office/infopath/2007/PartnerControls"/>
    <ds:schemaRef ds:uri="ac2afda7-ee5f-47c0-b6a1-c63d5df33d69"/>
    <ds:schemaRef ds:uri="ddb5066c-6899-482b-9ea0-5145f9da9989"/>
  </ds:schemaRefs>
</ds:datastoreItem>
</file>

<file path=customXml/itemProps2.xml><?xml version="1.0" encoding="utf-8"?>
<ds:datastoreItem xmlns:ds="http://schemas.openxmlformats.org/officeDocument/2006/customXml" ds:itemID="{D957AB7B-ED3D-4441-9118-9DFCABE7500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35041A5-8639-41D6-9A74-E782DEB8463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c2afda7-ee5f-47c0-b6a1-c63d5df33d69"/>
    <ds:schemaRef ds:uri="8334ff5c-11fa-4551-8b82-386adcbacad4"/>
    <ds:schemaRef ds:uri="ddb5066c-6899-482b-9ea0-5145f9da998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Metadata/LabelInfo.xml><?xml version="1.0" encoding="utf-8"?>
<clbl:labelList xmlns:clbl="http://schemas.microsoft.com/office/2020/mipLabelMetadata">
  <clbl:label id="{2199bfba-a409-4f13-b0c4-18b45933d88d}" enabled="0" method="" siteId="{2199bfba-a409-4f13-b0c4-18b45933d88d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Instructions</vt:lpstr>
      <vt:lpstr>2025 Paystub</vt:lpstr>
      <vt:lpstr>2026 Paystub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Hartnett-Russell, Thomas</dc:creator>
  <cp:lastModifiedBy>Hartnett-Russell, Thomas (IHCDA)</cp:lastModifiedBy>
  <cp:lastPrinted>2023-07-19T11:39:43Z</cp:lastPrinted>
  <dcterms:created xsi:type="dcterms:W3CDTF">2021-09-24T11:56:46Z</dcterms:created>
  <dcterms:modified xsi:type="dcterms:W3CDTF">2025-09-04T15:55:48Z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0x01010031DC60E4D7D5444C9AAA5F703AA8555C</vt:lpwstr>
  </property>
  <property fmtid="{D5CDD505-2E9C-101B-9397-08002B2CF9AE}" pid="3" name="MediaServiceImageTags">
    <vt:lpwstr/>
  </property>
</Properties>
</file>